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C649E10-E2C7-44F8-9BD6-CA36F4262AE5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Checklist" sheetId="1" r:id="rId1"/>
    <sheet name="Deadli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0" i="2"/>
  <c r="B9" i="2"/>
  <c r="B7" i="2"/>
  <c r="B8" i="2" s="1"/>
</calcChain>
</file>

<file path=xl/sharedStrings.xml><?xml version="1.0" encoding="utf-8"?>
<sst xmlns="http://schemas.openxmlformats.org/spreadsheetml/2006/main" count="89" uniqueCount="77">
  <si>
    <t>Exporting wine to the United States: the checklist</t>
  </si>
  <si>
    <t>Wine enters the United States through two authorities: TTB for the permit and the label, FDA for the winery and the shipment. The rows follow the order in which problems turn up. Fill in Status from the drop-down. Reopen the CFR sections cited before printing a batch.</t>
  </si>
  <si>
    <t>Stage</t>
  </si>
  <si>
    <t>What to do</t>
  </si>
  <si>
    <t>Where to check</t>
  </si>
  <si>
    <t>Status</t>
  </si>
  <si>
    <t>Date</t>
  </si>
  <si>
    <t>Notes</t>
  </si>
  <si>
    <t>First of all</t>
  </si>
  <si>
    <t>Who the importer is. Importing wine into the United States for resale requires a TTB basic permit: without a permit of its own, the Italian winery can't be the importer.</t>
  </si>
  <si>
    <t>27 CFR 1.20</t>
  </si>
  <si>
    <t>Label</t>
  </si>
  <si>
    <t>COLA, the certificate of label approval, for wine of 7% alcohol by volume or more in retail containers. The person who clears the wine through customs applies for it and holds it, normally the importer. Without a COLA the wine isn't released from customs custody.</t>
  </si>
  <si>
    <t>27 CFR 4.40(a); TTB, imported wine</t>
  </si>
  <si>
    <t>Bottles carry labels identical to those on the certificate, or with only the changes the form allows. Print the batch after the COLA, not before.</t>
  </si>
  <si>
    <t>27 CFR 4.40(a)</t>
  </si>
  <si>
    <t>If the importer uses a COLA issued to someone else, every bottle carries the COLA holder's name and address, and the importer must be able to show it's authorised.</t>
  </si>
  <si>
    <t>The US label is built on top of the European one: Article 119 of Regulation (EU) No 1308/2013 applies to wine for export too.</t>
  </si>
  <si>
    <t>itria.io/en/esportare-vino-documenti</t>
  </si>
  <si>
    <t>FDA</t>
  </si>
  <si>
    <t>Register the winery with FDA as a food facility before it produces wine for the United States.</t>
  </si>
  <si>
    <t>21 CFR 1.230(a)</t>
  </si>
  <si>
    <t>Appoint a U.S. agent: a person who lives or has a place of business there and is physically present. A mailbox, an answering machine or an answering service won't do.</t>
  </si>
  <si>
    <t>21 CFR 1.227</t>
  </si>
  <si>
    <t>Renew the registration every two years, between 1 October and 31 December of each even-numbered year. The Deadlines sheet works out the next window.</t>
  </si>
  <si>
    <t>21 CFR 1.230(b)</t>
  </si>
  <si>
    <t>A missed renewal doesn't go unnoticed: FDA considers the registration expired and treats the winery as unregistered.</t>
  </si>
  <si>
    <t>21 CFR 1.241(b)</t>
  </si>
  <si>
    <t>FSVP (Foreign Supplier Verification Programs) doesn't apply to wine from a winery required to register with FDA, of a type that would need a Treasury permit if it were in the United States. The winery's other products are exempt only if prepackaged and not more than 5% of its sales.</t>
  </si>
  <si>
    <t>21 CFR 1.501(e)</t>
  </si>
  <si>
    <t>Shipment</t>
  </si>
  <si>
    <t>Prior notice to FDA before arrival: at least 2 hours by road, 4 by rail or air, 8 by water. The Deadlines sheet works out the latest possible moment.</t>
  </si>
  <si>
    <t>21 CFR 1.279(a)</t>
  </si>
  <si>
    <t>Prior notice can't be submitted too early either: no more than 30 days before arrival through ABI/ACE, 15 through the FDA portal (PNSI).</t>
  </si>
  <si>
    <t>21 CFR 1.279(b)</t>
  </si>
  <si>
    <t>Ask the importer in writing who submits prior notice and through which system, before booking the ship.</t>
  </si>
  <si>
    <t>Agreement with the importer</t>
  </si>
  <si>
    <t>Italian customs</t>
  </si>
  <si>
    <t>Accompanying document from the tax warehouse and export declaration (EX-1) through your forwarder. Keep the MRN and wait for the exit completed message.</t>
  </si>
  <si>
    <t>itria.io/en/dichiarazione-esportazione-ex1</t>
  </si>
  <si>
    <t>Duty</t>
  </si>
  <si>
    <t>Look up the US duty on wine in the current HTS, using the heading code. It changes by executive order, so this sheet deliberately leaves it out.</t>
  </si>
  <si>
    <t>hts.usitc.gov</t>
  </si>
  <si>
    <t>Before each batch</t>
  </si>
  <si>
    <t>Reopen the CFR sections cited. The rows on this sheet were checked on 25 September 2026 against the annual edition updated to 1 April 2025.</t>
  </si>
  <si>
    <t>govinfo.gov, CFR</t>
  </si>
  <si>
    <t>Free template produced by Itria. It does not reproduce any official form and is no substitute for advice from a US customs broker.</t>
  </si>
  <si>
    <t>The page that explains each row: itria.io/en/esportare-vino-stati-uniti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</si>
  <si>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</si>
  <si>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</si>
  <si>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The two deadlines FDA won't move</t>
  </si>
  <si>
    <t>The first is prior notice for each shipment, the second is renewal of the winery's registration. Fill in the light cells; the dark ones calculate.</t>
  </si>
  <si>
    <t>Prior notice for a shipment</t>
  </si>
  <si>
    <t>How the goods arrive</t>
  </si>
  <si>
    <t>From the drop-down: road, rail, air, sea.</t>
  </si>
  <si>
    <t>Expected arrival at the port (date and time)</t>
  </si>
  <si>
    <t>Local time at the US port of arrival, as the carrier gives it.</t>
  </si>
  <si>
    <t>Minimum hours' notice</t>
  </si>
  <si>
    <t>21 CFR 1.279(a): 2 hours by road, 4 by rail or air, 8 by water.</t>
  </si>
  <si>
    <t>Latest moment for prior notice</t>
  </si>
  <si>
    <t>Prior notice must be submitted to FDA and confirmed by this time.</t>
  </si>
  <si>
    <t>Earliest date, via ABI/ACE</t>
  </si>
  <si>
    <t>21 CFR 1.279(b): no more than 30 days before arrival.</t>
  </si>
  <si>
    <t>Earliest date, via the FDA portal (PNSI)</t>
  </si>
  <si>
    <t>21 CFR 1.279(b): no more than 15 days before arrival.</t>
  </si>
  <si>
    <t>Renewing the winery's registration</t>
  </si>
  <si>
    <t>Today's date</t>
  </si>
  <si>
    <t>Type it in, so the printed sheet stays readable.</t>
  </si>
  <si>
    <t>The renewal window opens on</t>
  </si>
  <si>
    <t>21 CFR 1.230(b): 1 October to 31 December of each even-numbered year.</t>
  </si>
  <si>
    <t>and closes on</t>
  </si>
  <si>
    <t>After this date, a registration that hasn't been renewed is no longer valid.</t>
  </si>
  <si>
    <t>Today the window is</t>
  </si>
  <si>
    <t>If it's open, renew now.</t>
  </si>
  <si>
    <t>Sources: 21 CFR 1.279 and 21 CFR 1.230, annual edition of the Code of Federal Regulations updated to 1 April 2025, checked on 25 September 2026 on govinfo.gov.</t>
  </si>
  <si>
    <t>Prior notice times are in the port of arrival's local time: shipping from Italy, allow for the time difference.</t>
  </si>
  <si>
    <t>Why the registration also keeps the FSVP exemption in place: itria.io/en/esportare-vino-stati-uniti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</si>
</sst>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22" fontId="4" fillId="2" borderId="1" xfId="0" applyNumberFormat="1" applyFont="1" applyFill="1" applyBorder="1"/>
    <xf numFmtId="1" fontId="7" fillId="3" borderId="1" xfId="0" applyNumberFormat="1" applyFont="1" applyFill="1" applyBorder="1"/>
    <xf numFmtId="22" fontId="7" fillId="3" borderId="1" xfId="0" applyNumberFormat="1" applyFont="1" applyFill="1" applyBorder="1"/>
    <xf numFmtId="14" fontId="4" fillId="2" borderId="1" xfId="0" applyNumberFormat="1" applyFont="1" applyFill="1" applyBorder="1"/>
    <xf numFmtId="14" fontId="7" fillId="3" borderId="1" xfId="0" applyNumberFormat="1" applyFont="1" applyFill="1" applyBorder="1"/>
    <xf numFmtId="49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8" t="s">
        <v>1</v>
      </c>
      <c r="B2" s="17"/>
      <c r="C2" s="17"/>
      <c r="D2" s="17"/>
      <c r="E2" s="17"/>
      <c r="F2" s="17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69.95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6" customHeight="1" x14ac:dyDescent="0.25">
      <c r="A7" s="3" t="s">
        <v>11</v>
      </c>
      <c r="B7" s="4" t="s">
        <v>14</v>
      </c>
      <c r="C7" s="4" t="s">
        <v>15</v>
      </c>
      <c r="D7" s="5"/>
      <c r="E7" s="6"/>
      <c r="F7" s="5"/>
    </row>
    <row r="8" spans="1:6" ht="45.6" customHeight="1" x14ac:dyDescent="0.25">
      <c r="A8" s="3" t="s">
        <v>11</v>
      </c>
      <c r="B8" s="4" t="s">
        <v>16</v>
      </c>
      <c r="C8" s="4" t="s">
        <v>15</v>
      </c>
      <c r="D8" s="5"/>
      <c r="E8" s="6"/>
      <c r="F8" s="5"/>
    </row>
    <row r="9" spans="1:6" ht="42" customHeight="1" x14ac:dyDescent="0.25">
      <c r="A9" s="3" t="s">
        <v>11</v>
      </c>
      <c r="B9" s="4" t="s">
        <v>17</v>
      </c>
      <c r="C9" s="4" t="s">
        <v>18</v>
      </c>
      <c r="D9" s="5"/>
      <c r="E9" s="6"/>
      <c r="F9" s="5"/>
    </row>
    <row r="10" spans="1:6" ht="32.1" customHeight="1" x14ac:dyDescent="0.25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56.1" customHeight="1" x14ac:dyDescent="0.25">
      <c r="A11" s="3" t="s">
        <v>19</v>
      </c>
      <c r="B11" s="4" t="s">
        <v>22</v>
      </c>
      <c r="C11" s="4" t="s">
        <v>23</v>
      </c>
      <c r="D11" s="5"/>
      <c r="E11" s="6"/>
      <c r="F11" s="5"/>
    </row>
    <row r="12" spans="1:6" ht="45.6" customHeight="1" x14ac:dyDescent="0.25">
      <c r="A12" s="3" t="s">
        <v>19</v>
      </c>
      <c r="B12" s="4" t="s">
        <v>24</v>
      </c>
      <c r="C12" s="4" t="s">
        <v>25</v>
      </c>
      <c r="D12" s="5"/>
      <c r="E12" s="6"/>
      <c r="F12" s="5"/>
    </row>
    <row r="13" spans="1:6" ht="42" customHeight="1" x14ac:dyDescent="0.25">
      <c r="A13" s="3" t="s">
        <v>19</v>
      </c>
      <c r="B13" s="4" t="s">
        <v>26</v>
      </c>
      <c r="C13" s="4" t="s">
        <v>27</v>
      </c>
      <c r="D13" s="5"/>
      <c r="E13" s="6"/>
      <c r="F13" s="5"/>
    </row>
    <row r="14" spans="1:6" ht="84" customHeight="1" x14ac:dyDescent="0.25">
      <c r="A14" s="3" t="s">
        <v>19</v>
      </c>
      <c r="B14" s="4" t="s">
        <v>28</v>
      </c>
      <c r="C14" s="4" t="s">
        <v>29</v>
      </c>
      <c r="D14" s="5"/>
      <c r="E14" s="6"/>
      <c r="F14" s="5"/>
    </row>
    <row r="15" spans="1:6" ht="45.6" customHeight="1" x14ac:dyDescent="0.25">
      <c r="A15" s="3" t="s">
        <v>30</v>
      </c>
      <c r="B15" s="4" t="s">
        <v>31</v>
      </c>
      <c r="C15" s="4" t="s">
        <v>32</v>
      </c>
      <c r="D15" s="5"/>
      <c r="E15" s="6"/>
      <c r="F15" s="5"/>
    </row>
    <row r="16" spans="1:6" ht="42" customHeight="1" x14ac:dyDescent="0.25">
      <c r="A16" s="3" t="s">
        <v>30</v>
      </c>
      <c r="B16" s="4" t="s">
        <v>33</v>
      </c>
      <c r="C16" s="4" t="s">
        <v>34</v>
      </c>
      <c r="D16" s="5"/>
      <c r="E16" s="6"/>
      <c r="F16" s="5"/>
    </row>
    <row r="17" spans="1:6" ht="32.1" customHeight="1" x14ac:dyDescent="0.25">
      <c r="A17" s="3" t="s">
        <v>30</v>
      </c>
      <c r="B17" s="4" t="s">
        <v>35</v>
      </c>
      <c r="C17" s="4" t="s">
        <v>36</v>
      </c>
      <c r="D17" s="5"/>
      <c r="E17" s="6"/>
      <c r="F17" s="5"/>
    </row>
    <row r="18" spans="1:6" ht="45.6" customHeight="1" x14ac:dyDescent="0.25">
      <c r="A18" s="3" t="s">
        <v>37</v>
      </c>
      <c r="B18" s="4" t="s">
        <v>38</v>
      </c>
      <c r="C18" s="4" t="s">
        <v>39</v>
      </c>
      <c r="D18" s="5"/>
      <c r="E18" s="6"/>
      <c r="F18" s="5"/>
    </row>
    <row r="19" spans="1:6" ht="45.6" customHeight="1" x14ac:dyDescent="0.25">
      <c r="A19" s="3" t="s">
        <v>40</v>
      </c>
      <c r="B19" s="4" t="s">
        <v>41</v>
      </c>
      <c r="C19" s="4" t="s">
        <v>42</v>
      </c>
      <c r="D19" s="5"/>
      <c r="E19" s="6"/>
      <c r="F19" s="5"/>
    </row>
    <row r="20" spans="1:6" ht="42" customHeight="1" x14ac:dyDescent="0.25">
      <c r="A20" s="3" t="s">
        <v>43</v>
      </c>
      <c r="B20" s="4" t="s">
        <v>44</v>
      </c>
      <c r="C20" s="4" t="s">
        <v>45</v>
      </c>
      <c r="D20" s="5"/>
      <c r="E20" s="6"/>
      <c r="F20" s="5"/>
    </row>
    <row r="22" spans="1:6" ht="18.600000000000001" customHeight="1" x14ac:dyDescent="0.25">
      <c r="A22" s="16" t="s">
        <v>46</v>
      </c>
      <c r="B22" s="17"/>
      <c r="C22" s="17"/>
      <c r="D22" s="17"/>
      <c r="E22" s="17"/>
      <c r="F22" s="17"/>
    </row>
    <row r="23" spans="1:6" ht="18.600000000000001" customHeight="1" x14ac:dyDescent="0.25">
      <c r="A23" s="16" t="s">
        <v>47</v>
      </c>
      <c r="B23" s="17"/>
      <c r="C23" s="17"/>
      <c r="D23" s="17"/>
      <c r="E23" s="17"/>
      <c r="F23" s="17"/>
    </row>
    <row r="24" spans="1:6" ht="18.600000000000001" customHeight="1" x14ac:dyDescent="0.25">
      <c r="A24" s="16" t="s">
        <v>48</v>
      </c>
      <c r="B24" s="17"/>
      <c r="C24" s="17"/>
      <c r="D24" s="17"/>
      <c r="E24" s="17"/>
      <c r="F24" s="17"/>
    </row>
    <row r="25" spans="1:6" ht="18.600000000000001" customHeight="1" x14ac:dyDescent="0.25">
      <c r="A25" s="16" t="s">
        <v>49</v>
      </c>
      <c r="B25" s="17"/>
      <c r="C25" s="17"/>
      <c r="D25" s="17"/>
      <c r="E25" s="17"/>
      <c r="F25" s="17"/>
    </row>
  </sheetData>
  <mergeCells count="5">
    <mergeCell ref="A24:F24"/>
    <mergeCell ref="A2:F2"/>
    <mergeCell ref="A23:F23"/>
    <mergeCell ref="A22:F22"/>
    <mergeCell ref="A25:F25"/>
  </mergeCells>
  <dataValidations count="1">
    <dataValidation type="list" allowBlank="1" sqref="D5 D6 D7 D8 D9 D10 D11 D12 D13 D14 D15 D16 D17 D18 D19 D20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showGridLines="0" workbookViewId="0"/>
  </sheetViews>
  <sheetFormatPr defaultRowHeight="15" x14ac:dyDescent="0.25"/>
  <cols>
    <col min="1" max="1" width="46" customWidth="1"/>
    <col min="2" max="2" width="20" customWidth="1"/>
    <col min="3" max="3" width="64" customWidth="1"/>
  </cols>
  <sheetData>
    <row r="1" spans="1:3" ht="21.95" customHeight="1" x14ac:dyDescent="0.3">
      <c r="A1" s="1" t="s">
        <v>50</v>
      </c>
    </row>
    <row r="2" spans="1:3" ht="32.1" customHeight="1" x14ac:dyDescent="0.25">
      <c r="A2" s="18" t="s">
        <v>51</v>
      </c>
      <c r="B2" s="17"/>
      <c r="C2" s="17"/>
    </row>
    <row r="4" spans="1:3" x14ac:dyDescent="0.25">
      <c r="A4" s="7" t="s">
        <v>52</v>
      </c>
    </row>
    <row r="5" spans="1:3" ht="18.600000000000001" customHeight="1" x14ac:dyDescent="0.25">
      <c r="A5" s="2" t="s">
        <v>53</v>
      </c>
      <c r="B5" s="8"/>
      <c r="C5" s="9" t="s">
        <v>54</v>
      </c>
    </row>
    <row r="6" spans="1:3" ht="18.600000000000001" customHeight="1" x14ac:dyDescent="0.25">
      <c r="A6" s="2" t="s">
        <v>55</v>
      </c>
      <c r="B6" s="10"/>
      <c r="C6" s="9" t="s">
        <v>56</v>
      </c>
    </row>
    <row r="7" spans="1:3" ht="18.600000000000001" customHeight="1" x14ac:dyDescent="0.25">
      <c r="A7" s="2" t="s">
        <v>57</v>
      </c>
      <c r="B7" s="11" t="str">
        <f>IF(B5="road",2,IF(OR(B5="rail",B5="air"),4,IF(B5="sea",8,"")))</f>
        <v/>
      </c>
      <c r="C7" s="9" t="s">
        <v>58</v>
      </c>
    </row>
    <row r="8" spans="1:3" ht="18.600000000000001" customHeight="1" x14ac:dyDescent="0.25">
      <c r="A8" s="2" t="s">
        <v>59</v>
      </c>
      <c r="B8" s="12" t="str">
        <f>IF(OR(N(B6)=0,B7=""),"",B6-B7/24)</f>
        <v/>
      </c>
      <c r="C8" s="9" t="s">
        <v>60</v>
      </c>
    </row>
    <row r="9" spans="1:3" ht="18.600000000000001" customHeight="1" x14ac:dyDescent="0.25">
      <c r="A9" s="2" t="s">
        <v>61</v>
      </c>
      <c r="B9" s="12" t="str">
        <f>IF(N(B6)=0,"",B6-30)</f>
        <v/>
      </c>
      <c r="C9" s="9" t="s">
        <v>62</v>
      </c>
    </row>
    <row r="10" spans="1:3" ht="18.600000000000001" customHeight="1" x14ac:dyDescent="0.25">
      <c r="A10" s="2" t="s">
        <v>63</v>
      </c>
      <c r="B10" s="12" t="str">
        <f>IF(N(B6)=0,"",B6-15)</f>
        <v/>
      </c>
      <c r="C10" s="9" t="s">
        <v>64</v>
      </c>
    </row>
    <row r="12" spans="1:3" x14ac:dyDescent="0.25">
      <c r="A12" s="7" t="s">
        <v>65</v>
      </c>
    </row>
    <row r="13" spans="1:3" ht="18.600000000000001" customHeight="1" x14ac:dyDescent="0.25">
      <c r="A13" s="2" t="s">
        <v>66</v>
      </c>
      <c r="B13" s="13"/>
      <c r="C13" s="9" t="s">
        <v>67</v>
      </c>
    </row>
    <row r="14" spans="1:3" ht="18.600000000000001" customHeight="1" x14ac:dyDescent="0.25">
      <c r="A14" s="2" t="s">
        <v>68</v>
      </c>
      <c r="B14" s="14" t="str">
        <f>IF(N(B13)=0,"",DATE(YEAR(B13)+MOD(YEAR(B13),2),10,1))</f>
        <v/>
      </c>
      <c r="C14" s="9" t="s">
        <v>69</v>
      </c>
    </row>
    <row r="15" spans="1:3" ht="32.1" customHeight="1" x14ac:dyDescent="0.25">
      <c r="A15" s="2" t="s">
        <v>70</v>
      </c>
      <c r="B15" s="14" t="str">
        <f>IF(N(B13)=0,"",DATE(YEAR(B13)+MOD(YEAR(B13),2),12,31))</f>
        <v/>
      </c>
      <c r="C15" s="9" t="s">
        <v>71</v>
      </c>
    </row>
    <row r="16" spans="1:3" ht="18.600000000000001" customHeight="1" x14ac:dyDescent="0.25">
      <c r="A16" s="2" t="s">
        <v>72</v>
      </c>
      <c r="B16" s="15" t="str">
        <f>IF(N(B13)=0,"",IF(B13&gt;=B14,"open","not open yet"))</f>
        <v/>
      </c>
      <c r="C16" s="9" t="s">
        <v>73</v>
      </c>
    </row>
    <row r="18" spans="1:3" ht="32.1" customHeight="1" x14ac:dyDescent="0.25">
      <c r="A18" s="16" t="s">
        <v>74</v>
      </c>
      <c r="B18" s="17"/>
      <c r="C18" s="17"/>
    </row>
    <row r="19" spans="1:3" ht="18.600000000000001" customHeight="1" x14ac:dyDescent="0.25">
      <c r="A19" s="16" t="s">
        <v>75</v>
      </c>
      <c r="B19" s="17"/>
      <c r="C19" s="17"/>
    </row>
    <row r="20" spans="1:3" ht="18.600000000000001" customHeight="1" x14ac:dyDescent="0.25">
      <c r="A20" s="16" t="s">
        <v>76</v>
      </c>
      <c r="B20" s="17"/>
      <c r="C20" s="17"/>
    </row>
    <row r="21" spans="1:3" ht="18.600000000000001" customHeight="1" x14ac:dyDescent="0.25">
      <c r="A21" s="16" t="s">
        <v>48</v>
      </c>
      <c r="B21" s="17"/>
      <c r="C21" s="17"/>
    </row>
    <row r="22" spans="1:3" ht="32.1" customHeight="1" x14ac:dyDescent="0.25">
      <c r="A22" s="16" t="s">
        <v>49</v>
      </c>
      <c r="B22" s="17"/>
      <c r="C22" s="17"/>
    </row>
  </sheetData>
  <mergeCells count="6">
    <mergeCell ref="A2:C2"/>
    <mergeCell ref="A19:C19"/>
    <mergeCell ref="A22:C22"/>
    <mergeCell ref="A18:C18"/>
    <mergeCell ref="A21:C21"/>
    <mergeCell ref="A20:C20"/>
  </mergeCells>
  <dataValidations count="1">
    <dataValidation type="list" allowBlank="1" sqref="B5" xr:uid="{00000000-0002-0000-0100-000000000000}">
      <formula1>"road,rail,air,sea"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Deadlines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the United States: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2026-10-08T12:03:28Z</dcterms:modified>
</cp:coreProperties>
</file>