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D9951D7B-CB51-4795-A15E-6E0E90F59D77}" xr6:coauthVersionLast="47" xr6:coauthVersionMax="47" xr10:uidLastSave="{00000000-0000-0000-0000-000000000000}"/>
  <bookViews>
    <workbookView xWindow="3120" yWindow="3120" windowWidth="21600" windowHeight="11235" xr2:uid="{00000000-000D-0000-FFFF-FFFF00000000}"/>
  </bookViews>
  <sheets>
    <sheet name="The number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2" i="1" l="1"/>
  <c r="B41" i="1"/>
  <c r="B35" i="1"/>
  <c r="D30" i="1"/>
  <c r="D29" i="1"/>
  <c r="D28" i="1"/>
  <c r="D27" i="1"/>
  <c r="B39" i="1" s="1"/>
  <c r="D26" i="1"/>
  <c r="D24" i="1"/>
  <c r="D23" i="1"/>
  <c r="D22" i="1"/>
  <c r="D21" i="1"/>
  <c r="D20" i="1"/>
  <c r="D19" i="1"/>
  <c r="D18" i="1"/>
  <c r="D16" i="1"/>
  <c r="D15" i="1"/>
  <c r="D14" i="1"/>
  <c r="D13" i="1"/>
  <c r="D12" i="1"/>
  <c r="D11" i="1"/>
  <c r="B40" i="1" l="1"/>
  <c r="B38" i="1"/>
</calcChain>
</file>

<file path=xl/sharedStrings.xml><?xml version="1.0" encoding="utf-8"?>
<sst xmlns="http://schemas.openxmlformats.org/spreadsheetml/2006/main" count="89" uniqueCount="73">
  <si>
    <t>What a first export order costs</t>
  </si>
  <si>
    <t>Fill in the light cells. In the How often column, say for each item whether the cost will come back on the next order. That column answers the real question, and the real question isn't about this order.</t>
  </si>
  <si>
    <t>The two figures everything starts from</t>
  </si>
  <si>
    <t>Hourly cost to the business</t>
  </si>
  <si>
    <t>What an hour of the person doing this work really costs, social security contributions included.</t>
  </si>
  <si>
    <t>Order value</t>
  </si>
  <si>
    <t>The revenue from this shipment, so you can see what's left at the end.</t>
  </si>
  <si>
    <t>The items</t>
  </si>
  <si>
    <t>Item</t>
  </si>
  <si>
    <t>Hours</t>
  </si>
  <si>
    <t>Direct cost</t>
  </si>
  <si>
    <t>Item cost</t>
  </si>
  <si>
    <t>How often</t>
  </si>
  <si>
    <t>Note</t>
  </si>
  <si>
    <t>DOCUMENTS</t>
  </si>
  <si>
    <t>Certificate of origin</t>
  </si>
  <si>
    <t>every order</t>
  </si>
  <si>
    <t>At the Lecce Chamber of Commerce: €10 with one copy included, €5 for each further copy, €8 with a legalisation stamp. Two working days from submission of the complete documentation.</t>
  </si>
  <si>
    <t>Free sale certificate</t>
  </si>
  <si>
    <t>At the same Chamber: €3 in administrative fees, three working days. Fees vary from one Chamber to another, so use the figure your own Chamber publishes.</t>
  </si>
  <si>
    <t>Health certificate</t>
  </si>
  <si>
    <t>Charged by the hour. Asking with less than 24 hours' notice costs more.</t>
  </si>
  <si>
    <t>Stamps and legalisations</t>
  </si>
  <si>
    <t>At the Lecce Chamber of Commerce: €3 each for the filing stamp, for legalising the official's signature and for the stamp on signing powers.</t>
  </si>
  <si>
    <t>Shipping the samples</t>
  </si>
  <si>
    <t>one-off</t>
  </si>
  <si>
    <t>Express courier outside the EU, with customs clearance. On a few kilos it can cost more than the goods in the parcel.</t>
  </si>
  <si>
    <t>Other document</t>
  </si>
  <si>
    <t>HOURS, THE BIGGEST ITEM</t>
  </si>
  <si>
    <t>Spec sheet in the buyer's language</t>
  </si>
  <si>
    <t>The document that stalls most deals when it's incomplete.</t>
  </si>
  <si>
    <t>Label that meets the destination market's rules</t>
  </si>
  <si>
    <t>Check it before the batch is produced, not after. The only truly expensive mistake is the one found after printing.</t>
  </si>
  <si>
    <t>Export price list</t>
  </si>
  <si>
    <t>Not the domestic price list with a discount. It has to hold up with an Incoterm, a minimum volume and a format.</t>
  </si>
  <si>
    <t>Replies to the buyer during negotiations</t>
  </si>
  <si>
    <t>They bunch up on the days you're also in production.</t>
  </si>
  <si>
    <t>Preparing and shipping the samples</t>
  </si>
  <si>
    <t>Preparing, packing, filling in the pro forma, following the customs paperwork, answering the courier.</t>
  </si>
  <si>
    <t>Preparing the shipping documents</t>
  </si>
  <si>
    <t>The cost of a €10 document is the afternoon of the person preparing it, not the fee.</t>
  </si>
  <si>
    <t>Other activity</t>
  </si>
  <si>
    <t>ADAPTATIONS</t>
  </si>
  <si>
    <t>Design and printing of the new label</t>
  </si>
  <si>
    <t>Including the minimum print run, which a small first order pays for in full.</t>
  </si>
  <si>
    <t>Lab tests the market requires</t>
  </si>
  <si>
    <t>Adapting packaging or palletisation</t>
  </si>
  <si>
    <t>Translations</t>
  </si>
  <si>
    <t>Other adaptation</t>
  </si>
  <si>
    <t>Waiting to be paid</t>
  </si>
  <si>
    <t>Days between the goods leaving and payment</t>
  </si>
  <si>
    <t>Weeks pass between the goods leaving and the money coming in. By then you've already paid for production, documents and transport.</t>
  </si>
  <si>
    <t>Annual cost of money</t>
  </si>
  <si>
    <t>What it costs you to advance the money, as a percentage. If you don't know, use the rate on your overdraft.</t>
  </si>
  <si>
    <t>Cost of waiting</t>
  </si>
  <si>
    <t>An order of magnitude, not a balance-sheet item. It stops the weeks when the money was yours but not in your account from dropping out of the calculation.</t>
  </si>
  <si>
    <t>The total, and how it splits</t>
  </si>
  <si>
    <t>Total cost of the first order</t>
  </si>
  <si>
    <t>Documents, hours, adaptations and waiting, all together.</t>
  </si>
  <si>
    <t>Of which paid only once</t>
  </si>
  <si>
    <t>The preparation that stays with you. Not the cost of this order, but the cost of entering that market.</t>
  </si>
  <si>
    <t>Of which comes back every order</t>
  </si>
  <si>
    <t>The number to compare with the margin on each future shipment.</t>
  </si>
  <si>
    <t>Gross margin on the order</t>
  </si>
  <si>
    <t>Order value minus everything above. On a first order, a negative figure is normal.</t>
  </si>
  <si>
    <t>Margin if the second order were identical</t>
  </si>
  <si>
    <t>The same order without the preparation already done. The right question isn't about this order. It's whether there'll be a second one.</t>
  </si>
  <si>
    <t>Documents cost tens of euros, hours cost the rest. If, once the sheet is filled in, the hours aren't the biggest item, it usually means not all of them were counted.</t>
  </si>
  <si>
    <t>Free template produced by Itria. It does not reproduce any official form or private standard. The fees quoted are those published by the Lecce Chamber of Commerce, and yours may differ.</t>
  </si>
  <si>
    <t>The four items in the sum, and why the hours don't appear on any invoice:</t>
  </si>
  <si>
    <t>itria.io/en/quanto-costa-primo-ordine-estero</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</si>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</sst>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0.0%"/>
  </numFmts>
  <fonts count="8" x14ac:knownFonts="1">
    <font>
      <sz val="11"/>
      <color theme="1"/>
      <name val="Calibri"/>
      <family val="2"/>
      <scheme val="minor"/>
    </font>
    <font>
      <b/>
      <sz val="15"/>
      <color rgb="FF1A1A1A"/>
      <name val="Calibri"/>
      <family val="2"/>
    </font>
    <font>
      <i/>
      <sz val="9.5"/>
      <color rgb="FF6B665E"/>
      <name val="Calibri"/>
      <family val="2"/>
    </font>
    <font>
      <b/>
      <sz val="10.5"/>
      <color rgb="FF1A1A1A"/>
      <name val="Calibri"/>
      <family val="2"/>
    </font>
    <font>
      <b/>
      <sz val="9.5"/>
      <color rgb="FF1A1A1A"/>
      <name val="Calibri"/>
      <family val="2"/>
    </font>
    <font>
      <sz val="10"/>
      <color rgb="FF1A1A1A"/>
      <name val="Calibri"/>
      <family val="2"/>
    </font>
    <font>
      <i/>
      <sz val="9"/>
      <color rgb="FF6B665E"/>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5">
    <xf numFmtId="0" fontId="0" fillId="0" borderId="0" xfId="0"/>
    <xf numFmtId="0" fontId="1" fillId="0" borderId="0" xfId="0" applyFont="1"/>
    <xf numFmtId="0" fontId="3" fillId="0" borderId="0" xfId="0" applyFont="1"/>
    <xf numFmtId="0" fontId="4" fillId="0" borderId="1" xfId="0" applyFont="1" applyBorder="1" applyAlignment="1">
      <alignment vertical="center" wrapText="1"/>
    </xf>
    <xf numFmtId="164" fontId="5" fillId="2" borderId="1" xfId="0" applyNumberFormat="1" applyFont="1" applyFill="1" applyBorder="1"/>
    <xf numFmtId="0" fontId="6" fillId="0" borderId="0" xfId="0" applyFont="1" applyAlignment="1">
      <alignment vertical="center" wrapText="1"/>
    </xf>
    <xf numFmtId="165" fontId="5" fillId="2" borderId="1" xfId="0" applyNumberFormat="1" applyFont="1" applyFill="1" applyBorder="1"/>
    <xf numFmtId="164" fontId="7" fillId="3" borderId="1" xfId="0" applyNumberFormat="1" applyFont="1" applyFill="1" applyBorder="1"/>
    <xf numFmtId="0" fontId="5" fillId="2" borderId="1" xfId="0" applyFont="1" applyFill="1" applyBorder="1" applyAlignment="1">
      <alignment vertical="center" wrapText="1"/>
    </xf>
    <xf numFmtId="1" fontId="5" fillId="2" borderId="1" xfId="0" applyNumberFormat="1" applyFont="1" applyFill="1" applyBorder="1"/>
    <xf numFmtId="166" fontId="5" fillId="2" borderId="1" xfId="0" applyNumberFormat="1" applyFont="1" applyFill="1" applyBorder="1"/>
    <xf numFmtId="0" fontId="2" fillId="0" borderId="0" xfId="0" applyFont="1" applyAlignment="1">
      <alignment vertical="top" wrapText="1"/>
    </xf>
    <xf numFmtId="0" fontId="0" fillId="0" borderId="0" xfId="0"/>
    <xf numFmtId="0" fontId="6" fillId="0" borderId="0" xfId="0" applyFont="1" applyAlignment="1">
      <alignment vertical="center" wrapText="1"/>
    </xf>
    <xf numFmtId="0" fontId="6"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
  <sheetViews>
    <sheetView showGridLines="0" tabSelected="1" workbookViewId="0">
      <pane ySplit="9" topLeftCell="A10" activePane="bottomLeft" state="frozen"/>
      <selection pane="bottomLeft"/>
    </sheetView>
  </sheetViews>
  <sheetFormatPr defaultRowHeight="15" x14ac:dyDescent="0.25"/>
  <cols>
    <col min="1" max="1" width="44" customWidth="1"/>
    <col min="2" max="2" width="12" customWidth="1"/>
    <col min="3" max="3" width="15" customWidth="1"/>
    <col min="4" max="4" width="16" customWidth="1"/>
    <col min="5" max="5" width="20" customWidth="1"/>
    <col min="6" max="6" width="60" customWidth="1"/>
  </cols>
  <sheetData>
    <row r="1" spans="1:6" ht="21.95" customHeight="1" x14ac:dyDescent="0.3">
      <c r="A1" s="1" t="s">
        <v>0</v>
      </c>
    </row>
    <row r="2" spans="1:6" ht="30" customHeight="1" x14ac:dyDescent="0.25">
      <c r="A2" s="11" t="s">
        <v>1</v>
      </c>
      <c r="B2" s="12"/>
      <c r="C2" s="12"/>
      <c r="D2" s="12"/>
      <c r="E2" s="12"/>
      <c r="F2" s="12"/>
    </row>
    <row r="4" spans="1:6" x14ac:dyDescent="0.25">
      <c r="A4" s="2" t="s">
        <v>2</v>
      </c>
    </row>
    <row r="5" spans="1:6" ht="18" customHeight="1" x14ac:dyDescent="0.25">
      <c r="A5" s="3" t="s">
        <v>3</v>
      </c>
      <c r="B5" s="4"/>
      <c r="C5" s="13" t="s">
        <v>4</v>
      </c>
      <c r="D5" s="12"/>
      <c r="E5" s="12"/>
      <c r="F5" s="12"/>
    </row>
    <row r="6" spans="1:6" ht="18" customHeight="1" x14ac:dyDescent="0.25">
      <c r="A6" s="3" t="s">
        <v>5</v>
      </c>
      <c r="B6" s="4"/>
      <c r="C6" s="13" t="s">
        <v>6</v>
      </c>
      <c r="D6" s="12"/>
      <c r="E6" s="12"/>
      <c r="F6" s="12"/>
    </row>
    <row r="8" spans="1:6" x14ac:dyDescent="0.25">
      <c r="A8" s="2" t="s">
        <v>7</v>
      </c>
    </row>
    <row r="9" spans="1:6" ht="26.1" customHeight="1" x14ac:dyDescent="0.25">
      <c r="A9" s="3" t="s">
        <v>8</v>
      </c>
      <c r="B9" s="3" t="s">
        <v>9</v>
      </c>
      <c r="C9" s="3" t="s">
        <v>10</v>
      </c>
      <c r="D9" s="3" t="s">
        <v>11</v>
      </c>
      <c r="E9" s="3" t="s">
        <v>12</v>
      </c>
      <c r="F9" s="3" t="s">
        <v>13</v>
      </c>
    </row>
    <row r="10" spans="1:6" ht="20.100000000000001" customHeight="1" x14ac:dyDescent="0.25">
      <c r="A10" s="2" t="s">
        <v>14</v>
      </c>
    </row>
    <row r="11" spans="1:6" ht="39.75" customHeight="1" x14ac:dyDescent="0.25">
      <c r="A11" s="3" t="s">
        <v>15</v>
      </c>
      <c r="B11" s="6"/>
      <c r="C11" s="4"/>
      <c r="D11" s="7" t="str">
        <f t="shared" ref="D11:D16" si="0">IF(AND(N(B11)=0,N(C11)=0),"",N(B11)*$B$5+N(C11))</f>
        <v/>
      </c>
      <c r="E11" s="8" t="s">
        <v>16</v>
      </c>
      <c r="F11" s="5" t="s">
        <v>17</v>
      </c>
    </row>
    <row r="12" spans="1:6" ht="30" customHeight="1" x14ac:dyDescent="0.25">
      <c r="A12" s="3" t="s">
        <v>18</v>
      </c>
      <c r="B12" s="6"/>
      <c r="C12" s="4"/>
      <c r="D12" s="7" t="str">
        <f t="shared" si="0"/>
        <v/>
      </c>
      <c r="E12" s="8" t="s">
        <v>16</v>
      </c>
      <c r="F12" s="5" t="s">
        <v>19</v>
      </c>
    </row>
    <row r="13" spans="1:6" ht="30" customHeight="1" x14ac:dyDescent="0.25">
      <c r="A13" s="3" t="s">
        <v>20</v>
      </c>
      <c r="B13" s="6"/>
      <c r="C13" s="4"/>
      <c r="D13" s="7" t="str">
        <f t="shared" si="0"/>
        <v/>
      </c>
      <c r="E13" s="8" t="s">
        <v>16</v>
      </c>
      <c r="F13" s="5" t="s">
        <v>21</v>
      </c>
    </row>
    <row r="14" spans="1:6" ht="30" customHeight="1" x14ac:dyDescent="0.25">
      <c r="A14" s="3" t="s">
        <v>22</v>
      </c>
      <c r="B14" s="6"/>
      <c r="C14" s="4"/>
      <c r="D14" s="7" t="str">
        <f t="shared" si="0"/>
        <v/>
      </c>
      <c r="E14" s="8" t="s">
        <v>16</v>
      </c>
      <c r="F14" s="5" t="s">
        <v>23</v>
      </c>
    </row>
    <row r="15" spans="1:6" ht="30" customHeight="1" x14ac:dyDescent="0.25">
      <c r="A15" s="3" t="s">
        <v>24</v>
      </c>
      <c r="B15" s="6"/>
      <c r="C15" s="4"/>
      <c r="D15" s="7" t="str">
        <f t="shared" si="0"/>
        <v/>
      </c>
      <c r="E15" s="8" t="s">
        <v>25</v>
      </c>
      <c r="F15" s="5" t="s">
        <v>26</v>
      </c>
    </row>
    <row r="16" spans="1:6" ht="30" customHeight="1" x14ac:dyDescent="0.25">
      <c r="A16" s="3" t="s">
        <v>27</v>
      </c>
      <c r="B16" s="6"/>
      <c r="C16" s="4"/>
      <c r="D16" s="7" t="str">
        <f t="shared" si="0"/>
        <v/>
      </c>
      <c r="E16" s="8" t="s">
        <v>16</v>
      </c>
      <c r="F16" s="5"/>
    </row>
    <row r="17" spans="1:6" ht="20.100000000000001" customHeight="1" x14ac:dyDescent="0.25">
      <c r="A17" s="2" t="s">
        <v>28</v>
      </c>
    </row>
    <row r="18" spans="1:6" ht="30" customHeight="1" x14ac:dyDescent="0.25">
      <c r="A18" s="3" t="s">
        <v>29</v>
      </c>
      <c r="B18" s="6"/>
      <c r="C18" s="4"/>
      <c r="D18" s="7" t="str">
        <f t="shared" ref="D18:D24" si="1">IF(AND(N(B18)=0,N(C18)=0),"",N(B18)*$B$5+N(C18))</f>
        <v/>
      </c>
      <c r="E18" s="8" t="s">
        <v>25</v>
      </c>
      <c r="F18" s="5" t="s">
        <v>30</v>
      </c>
    </row>
    <row r="19" spans="1:6" ht="30" customHeight="1" x14ac:dyDescent="0.25">
      <c r="A19" s="3" t="s">
        <v>31</v>
      </c>
      <c r="B19" s="6"/>
      <c r="C19" s="4"/>
      <c r="D19" s="7" t="str">
        <f t="shared" si="1"/>
        <v/>
      </c>
      <c r="E19" s="8" t="s">
        <v>25</v>
      </c>
      <c r="F19" s="5" t="s">
        <v>32</v>
      </c>
    </row>
    <row r="20" spans="1:6" ht="30" customHeight="1" x14ac:dyDescent="0.25">
      <c r="A20" s="3" t="s">
        <v>33</v>
      </c>
      <c r="B20" s="6"/>
      <c r="C20" s="4"/>
      <c r="D20" s="7" t="str">
        <f t="shared" si="1"/>
        <v/>
      </c>
      <c r="E20" s="8" t="s">
        <v>25</v>
      </c>
      <c r="F20" s="5" t="s">
        <v>34</v>
      </c>
    </row>
    <row r="21" spans="1:6" ht="30" customHeight="1" x14ac:dyDescent="0.25">
      <c r="A21" s="3" t="s">
        <v>35</v>
      </c>
      <c r="B21" s="6"/>
      <c r="C21" s="4"/>
      <c r="D21" s="7" t="str">
        <f t="shared" si="1"/>
        <v/>
      </c>
      <c r="E21" s="8" t="s">
        <v>16</v>
      </c>
      <c r="F21" s="5" t="s">
        <v>36</v>
      </c>
    </row>
    <row r="22" spans="1:6" ht="30" customHeight="1" x14ac:dyDescent="0.25">
      <c r="A22" s="3" t="s">
        <v>37</v>
      </c>
      <c r="B22" s="6"/>
      <c r="C22" s="4"/>
      <c r="D22" s="7" t="str">
        <f t="shared" si="1"/>
        <v/>
      </c>
      <c r="E22" s="8" t="s">
        <v>16</v>
      </c>
      <c r="F22" s="5" t="s">
        <v>38</v>
      </c>
    </row>
    <row r="23" spans="1:6" ht="30" customHeight="1" x14ac:dyDescent="0.25">
      <c r="A23" s="3" t="s">
        <v>39</v>
      </c>
      <c r="B23" s="6"/>
      <c r="C23" s="4"/>
      <c r="D23" s="7" t="str">
        <f t="shared" si="1"/>
        <v/>
      </c>
      <c r="E23" s="8" t="s">
        <v>16</v>
      </c>
      <c r="F23" s="5" t="s">
        <v>40</v>
      </c>
    </row>
    <row r="24" spans="1:6" ht="30" customHeight="1" x14ac:dyDescent="0.25">
      <c r="A24" s="3" t="s">
        <v>41</v>
      </c>
      <c r="B24" s="6"/>
      <c r="C24" s="4"/>
      <c r="D24" s="7" t="str">
        <f t="shared" si="1"/>
        <v/>
      </c>
      <c r="E24" s="8" t="s">
        <v>16</v>
      </c>
      <c r="F24" s="5"/>
    </row>
    <row r="25" spans="1:6" ht="20.100000000000001" customHeight="1" x14ac:dyDescent="0.25">
      <c r="A25" s="2" t="s">
        <v>42</v>
      </c>
    </row>
    <row r="26" spans="1:6" ht="30" customHeight="1" x14ac:dyDescent="0.25">
      <c r="A26" s="3" t="s">
        <v>43</v>
      </c>
      <c r="B26" s="6"/>
      <c r="C26" s="4"/>
      <c r="D26" s="7" t="str">
        <f>IF(AND(N(B26)=0,N(C26)=0),"",N(B26)*$B$5+N(C26))</f>
        <v/>
      </c>
      <c r="E26" s="8" t="s">
        <v>25</v>
      </c>
      <c r="F26" s="5" t="s">
        <v>44</v>
      </c>
    </row>
    <row r="27" spans="1:6" ht="30" customHeight="1" x14ac:dyDescent="0.25">
      <c r="A27" s="3" t="s">
        <v>45</v>
      </c>
      <c r="B27" s="6"/>
      <c r="C27" s="4"/>
      <c r="D27" s="7" t="str">
        <f>IF(AND(N(B27)=0,N(C27)=0),"",N(B27)*$B$5+N(C27))</f>
        <v/>
      </c>
      <c r="E27" s="8" t="s">
        <v>25</v>
      </c>
      <c r="F27" s="5"/>
    </row>
    <row r="28" spans="1:6" ht="30" customHeight="1" x14ac:dyDescent="0.25">
      <c r="A28" s="3" t="s">
        <v>46</v>
      </c>
      <c r="B28" s="6"/>
      <c r="C28" s="4"/>
      <c r="D28" s="7" t="str">
        <f>IF(AND(N(B28)=0,N(C28)=0),"",N(B28)*$B$5+N(C28))</f>
        <v/>
      </c>
      <c r="E28" s="8" t="s">
        <v>25</v>
      </c>
      <c r="F28" s="5"/>
    </row>
    <row r="29" spans="1:6" ht="30" customHeight="1" x14ac:dyDescent="0.25">
      <c r="A29" s="3" t="s">
        <v>47</v>
      </c>
      <c r="B29" s="6"/>
      <c r="C29" s="4"/>
      <c r="D29" s="7" t="str">
        <f>IF(AND(N(B29)=0,N(C29)=0),"",N(B29)*$B$5+N(C29))</f>
        <v/>
      </c>
      <c r="E29" s="8" t="s">
        <v>25</v>
      </c>
      <c r="F29" s="5"/>
    </row>
    <row r="30" spans="1:6" ht="30" customHeight="1" x14ac:dyDescent="0.25">
      <c r="A30" s="3" t="s">
        <v>48</v>
      </c>
      <c r="B30" s="6"/>
      <c r="C30" s="4"/>
      <c r="D30" s="7" t="str">
        <f>IF(AND(N(B30)=0,N(C30)=0),"",N(B30)*$B$5+N(C30))</f>
        <v/>
      </c>
      <c r="E30" s="8" t="s">
        <v>25</v>
      </c>
      <c r="F30" s="5"/>
    </row>
    <row r="32" spans="1:6" x14ac:dyDescent="0.25">
      <c r="A32" s="2" t="s">
        <v>49</v>
      </c>
    </row>
    <row r="33" spans="1:6" ht="18" customHeight="1" x14ac:dyDescent="0.25">
      <c r="A33" s="3" t="s">
        <v>50</v>
      </c>
      <c r="B33" s="9"/>
      <c r="C33" s="13" t="s">
        <v>51</v>
      </c>
      <c r="D33" s="12"/>
      <c r="E33" s="12"/>
      <c r="F33" s="12"/>
    </row>
    <row r="34" spans="1:6" ht="18" customHeight="1" x14ac:dyDescent="0.25">
      <c r="A34" s="3" t="s">
        <v>52</v>
      </c>
      <c r="B34" s="10"/>
      <c r="C34" s="13" t="s">
        <v>53</v>
      </c>
      <c r="D34" s="12"/>
      <c r="E34" s="12"/>
      <c r="F34" s="12"/>
    </row>
    <row r="35" spans="1:6" ht="27.75" customHeight="1" x14ac:dyDescent="0.25">
      <c r="A35" s="3" t="s">
        <v>54</v>
      </c>
      <c r="B35" s="7" t="str">
        <f>IF(OR(N($B$6)=0,N($B$33)=0),"",$B$6*$B$34*$B$33/365)</f>
        <v/>
      </c>
      <c r="C35" s="13" t="s">
        <v>55</v>
      </c>
      <c r="D35" s="12"/>
      <c r="E35" s="12"/>
      <c r="F35" s="12"/>
    </row>
    <row r="37" spans="1:6" x14ac:dyDescent="0.25">
      <c r="A37" s="2" t="s">
        <v>56</v>
      </c>
    </row>
    <row r="38" spans="1:6" ht="18" customHeight="1" x14ac:dyDescent="0.25">
      <c r="A38" s="3" t="s">
        <v>57</v>
      </c>
      <c r="B38" s="7">
        <f>SUM(D10:D30)+N($B$35)</f>
        <v>0</v>
      </c>
      <c r="C38" s="13" t="s">
        <v>58</v>
      </c>
      <c r="D38" s="12"/>
      <c r="E38" s="12"/>
      <c r="F38" s="12"/>
    </row>
    <row r="39" spans="1:6" ht="18" customHeight="1" x14ac:dyDescent="0.25">
      <c r="A39" s="3" t="s">
        <v>59</v>
      </c>
      <c r="B39" s="7">
        <f>SUMIF(E10:E30,"one-off",D10:D30)</f>
        <v>0</v>
      </c>
      <c r="C39" s="13" t="s">
        <v>60</v>
      </c>
      <c r="D39" s="12"/>
      <c r="E39" s="12"/>
      <c r="F39" s="12"/>
    </row>
    <row r="40" spans="1:6" ht="18" customHeight="1" x14ac:dyDescent="0.25">
      <c r="A40" s="3" t="s">
        <v>61</v>
      </c>
      <c r="B40" s="7">
        <f>SUMIF(E10:E30,"every order",D10:D30)+N($B$35)</f>
        <v>0</v>
      </c>
      <c r="C40" s="13" t="s">
        <v>62</v>
      </c>
      <c r="D40" s="12"/>
      <c r="E40" s="12"/>
      <c r="F40" s="12"/>
    </row>
    <row r="41" spans="1:6" ht="18" customHeight="1" x14ac:dyDescent="0.25">
      <c r="A41" s="3" t="s">
        <v>63</v>
      </c>
      <c r="B41" s="7" t="str">
        <f>IF(N($B$6)=0,"",$B$6-(SUM(D10:D30)+N($B$35)))</f>
        <v/>
      </c>
      <c r="C41" s="13" t="s">
        <v>64</v>
      </c>
      <c r="D41" s="12"/>
      <c r="E41" s="12"/>
      <c r="F41" s="12"/>
    </row>
    <row r="42" spans="1:6" ht="18" customHeight="1" x14ac:dyDescent="0.25">
      <c r="A42" s="3" t="s">
        <v>65</v>
      </c>
      <c r="B42" s="7" t="str">
        <f>IF(N($B$6)=0,"",$B$6-(SUMIF(E10:E30,"every order",D10:D30)+N($B$35)))</f>
        <v/>
      </c>
      <c r="C42" s="13" t="s">
        <v>66</v>
      </c>
      <c r="D42" s="12"/>
      <c r="E42" s="12"/>
      <c r="F42" s="12"/>
    </row>
    <row r="44" spans="1:6" ht="26.1" customHeight="1" x14ac:dyDescent="0.25">
      <c r="A44" s="14" t="s">
        <v>67</v>
      </c>
      <c r="B44" s="12"/>
      <c r="C44" s="12"/>
      <c r="D44" s="12"/>
      <c r="E44" s="12"/>
      <c r="F44" s="12"/>
    </row>
    <row r="46" spans="1:6" ht="18" customHeight="1" x14ac:dyDescent="0.25">
      <c r="A46" s="14" t="s">
        <v>68</v>
      </c>
      <c r="B46" s="12"/>
      <c r="C46" s="12"/>
      <c r="D46" s="12"/>
      <c r="E46" s="12"/>
      <c r="F46" s="12"/>
    </row>
    <row r="47" spans="1:6" ht="18" customHeight="1" x14ac:dyDescent="0.25">
      <c r="A47" s="14" t="s">
        <v>69</v>
      </c>
      <c r="B47" s="12"/>
      <c r="C47" s="12"/>
      <c r="D47" s="12"/>
      <c r="E47" s="12"/>
      <c r="F47" s="12"/>
    </row>
    <row r="48" spans="1:6" ht="18" customHeight="1" x14ac:dyDescent="0.25">
      <c r="A48" s="14" t="s">
        <v>70</v>
      </c>
      <c r="B48" s="12"/>
      <c r="C48" s="12"/>
      <c r="D48" s="12"/>
      <c r="E48" s="12"/>
      <c r="F48" s="12"/>
    </row>
    <row r="49" spans="1:6" ht="18" customHeight="1" x14ac:dyDescent="0.25">
      <c r="A49" s="14" t="s">
        <v>71</v>
      </c>
      <c r="B49" s="12"/>
      <c r="C49" s="12"/>
      <c r="D49" s="12"/>
      <c r="E49" s="12"/>
      <c r="F49" s="12"/>
    </row>
    <row r="50" spans="1:6" ht="18" customHeight="1" x14ac:dyDescent="0.25">
      <c r="A50" s="14" t="s">
        <v>72</v>
      </c>
      <c r="B50" s="12"/>
      <c r="C50" s="12"/>
      <c r="D50" s="12"/>
      <c r="E50" s="12"/>
      <c r="F50" s="12"/>
    </row>
  </sheetData>
  <mergeCells count="17">
    <mergeCell ref="A50:F50"/>
    <mergeCell ref="A48:F48"/>
    <mergeCell ref="C41:F41"/>
    <mergeCell ref="C5:F5"/>
    <mergeCell ref="A2:F2"/>
    <mergeCell ref="C40:F40"/>
    <mergeCell ref="A49:F49"/>
    <mergeCell ref="A47:F47"/>
    <mergeCell ref="A46:F46"/>
    <mergeCell ref="C39:F39"/>
    <mergeCell ref="C35:F35"/>
    <mergeCell ref="A44:F44"/>
    <mergeCell ref="C42:F42"/>
    <mergeCell ref="C34:F34"/>
    <mergeCell ref="C6:F6"/>
    <mergeCell ref="C38:F38"/>
    <mergeCell ref="C33:F33"/>
  </mergeCells>
  <dataValidations count="1">
    <dataValidation type="list" allowBlank="1" sqref="E11 E12 E13 E14 E15 E16 E18 E19 E20 E21 E22 E23 E24 E26 E27 E28 E29 E30" xr:uid="{00000000-0002-0000-0000-000000000000}">
      <formula1>"every order,one-off"</formula1>
    </dataValidation>
  </dataValidation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The numbers</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What a first export order costs</dc:title>
  <dc:creator>Itria</dc:creator>
  <dc:description>itria.io</dc:description>
  <cp:lastModifiedBy>Itria</cp:lastModifiedBy>
  <dcterms:created xsi:type="dcterms:W3CDTF">2026-10-08T12:02:12Z</dcterms:created>
  <dcterms:modified xsi:type="dcterms:W3CDTF">2026-10-08T12:02:27Z</dcterms:modified>
</cp:coreProperties>
</file>